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11760"/>
  </bookViews>
  <sheets>
    <sheet name="Sheet2" sheetId="1" r:id="rId1"/>
    <sheet name="Sheet1" sheetId="2" r:id="rId2"/>
  </sheets>
  <definedNames>
    <definedName name="_xlnm.Print_Titles" localSheetId="0">Sheet2!$1:$2</definedName>
  </definedNames>
  <calcPr calcId="144525" fullPrecision="0" concurrentCalc="0"/>
</workbook>
</file>

<file path=xl/calcChain.xml><?xml version="1.0" encoding="utf-8"?>
<calcChain xmlns="http://schemas.openxmlformats.org/spreadsheetml/2006/main">
  <c r="L21" i="2"/>
  <c r="K21"/>
  <c r="H21"/>
  <c r="L20"/>
  <c r="K20"/>
  <c r="H20"/>
  <c r="L19"/>
  <c r="K19"/>
  <c r="H19"/>
  <c r="L18"/>
  <c r="K18"/>
  <c r="H18"/>
  <c r="L17"/>
  <c r="K17"/>
  <c r="H17"/>
  <c r="L16"/>
  <c r="K16"/>
  <c r="H16"/>
  <c r="L15"/>
  <c r="K15"/>
  <c r="H15"/>
  <c r="L14"/>
  <c r="K14"/>
  <c r="H14"/>
  <c r="L13"/>
  <c r="K13"/>
  <c r="H13"/>
  <c r="L12"/>
  <c r="K12"/>
  <c r="H12"/>
  <c r="L11"/>
  <c r="K11"/>
  <c r="H11"/>
  <c r="L10"/>
  <c r="K10"/>
  <c r="H10"/>
  <c r="L9"/>
  <c r="K9"/>
  <c r="H9"/>
  <c r="L8"/>
  <c r="K8"/>
  <c r="H8"/>
  <c r="L7"/>
  <c r="K7"/>
  <c r="H7"/>
  <c r="L6"/>
  <c r="K6"/>
  <c r="H6"/>
  <c r="L5"/>
  <c r="K5"/>
  <c r="H5"/>
  <c r="L4"/>
  <c r="K4"/>
  <c r="H4"/>
  <c r="L3"/>
  <c r="K3"/>
  <c r="H3"/>
  <c r="L31" i="1"/>
  <c r="K31"/>
  <c r="J31"/>
  <c r="G31"/>
  <c r="L30"/>
  <c r="K30"/>
  <c r="J30"/>
  <c r="G30"/>
  <c r="L29"/>
  <c r="K29"/>
  <c r="J29"/>
  <c r="G29"/>
  <c r="L28"/>
  <c r="K28"/>
  <c r="J28"/>
  <c r="G28"/>
  <c r="L27"/>
  <c r="K27"/>
  <c r="J27"/>
  <c r="G27"/>
  <c r="L26"/>
  <c r="K26"/>
  <c r="J26"/>
  <c r="G26"/>
  <c r="L25"/>
  <c r="K25"/>
  <c r="J25"/>
  <c r="G25"/>
  <c r="L24"/>
  <c r="K24"/>
  <c r="J24"/>
  <c r="G24"/>
  <c r="L23"/>
  <c r="K23"/>
  <c r="J23"/>
  <c r="G23"/>
  <c r="L22"/>
  <c r="K22"/>
  <c r="J22"/>
  <c r="G22"/>
  <c r="L21"/>
  <c r="K21"/>
  <c r="G21"/>
  <c r="L20"/>
  <c r="K20"/>
  <c r="G20"/>
  <c r="L19"/>
  <c r="K19"/>
  <c r="G19"/>
  <c r="L18"/>
  <c r="K18"/>
  <c r="G18"/>
  <c r="L17"/>
  <c r="K17"/>
  <c r="G17"/>
  <c r="L16"/>
  <c r="K16"/>
  <c r="G16"/>
  <c r="L15"/>
  <c r="K15"/>
  <c r="G15"/>
  <c r="L14"/>
  <c r="K14"/>
  <c r="G14"/>
  <c r="L13"/>
  <c r="K13"/>
  <c r="G13"/>
  <c r="L12"/>
  <c r="K12"/>
  <c r="G12"/>
  <c r="L11"/>
  <c r="K11"/>
  <c r="G11"/>
  <c r="L10"/>
  <c r="K10"/>
  <c r="G10"/>
  <c r="L9"/>
  <c r="K9"/>
  <c r="G9"/>
  <c r="L8"/>
  <c r="K8"/>
  <c r="G8"/>
  <c r="L7"/>
  <c r="K7"/>
  <c r="G7"/>
  <c r="L6"/>
  <c r="K6"/>
  <c r="G6"/>
  <c r="L5"/>
  <c r="K5"/>
  <c r="G5"/>
  <c r="L4"/>
  <c r="K4"/>
  <c r="G4"/>
  <c r="L3"/>
  <c r="K3"/>
  <c r="G3"/>
</calcChain>
</file>

<file path=xl/sharedStrings.xml><?xml version="1.0" encoding="utf-8"?>
<sst xmlns="http://schemas.openxmlformats.org/spreadsheetml/2006/main" count="247" uniqueCount="86">
  <si>
    <t>贵州省残疾人联合会直属事业单位2023年公开招聘工作人员
总成绩及进入体检人员名单</t>
  </si>
  <si>
    <t>序号</t>
  </si>
  <si>
    <t>姓名</t>
  </si>
  <si>
    <t>报考单位名称
及代码</t>
  </si>
  <si>
    <t>报考岗位类别及代码</t>
  </si>
  <si>
    <t>准考证号码</t>
  </si>
  <si>
    <t>笔试成绩（折算百分制后）</t>
  </si>
  <si>
    <t>笔试折算成绩（40%）</t>
  </si>
  <si>
    <t>结构化面试
成绩</t>
  </si>
  <si>
    <t>试讲
成绩</t>
  </si>
  <si>
    <t>面试成绩（折算百分制后）</t>
  </si>
  <si>
    <t>面试折算成绩(60%)</t>
  </si>
  <si>
    <t>总成绩</t>
  </si>
  <si>
    <t>是否进入体检</t>
  </si>
  <si>
    <t>备注</t>
  </si>
  <si>
    <t>江剑</t>
  </si>
  <si>
    <t>3701贵州省康复医院</t>
  </si>
  <si>
    <t>22828370101内科医师</t>
  </si>
  <si>
    <t>5252280406502</t>
  </si>
  <si>
    <t>是</t>
  </si>
  <si>
    <t>曾居义</t>
  </si>
  <si>
    <t>5252280406508</t>
  </si>
  <si>
    <t>否</t>
  </si>
  <si>
    <t>田辽</t>
  </si>
  <si>
    <t>5252280406520</t>
  </si>
  <si>
    <t>喻作宪</t>
  </si>
  <si>
    <t>22828370103内科医师</t>
  </si>
  <si>
    <t>5252280406509</t>
  </si>
  <si>
    <t>张娟</t>
  </si>
  <si>
    <t>5252280406506</t>
  </si>
  <si>
    <t>林亚运</t>
  </si>
  <si>
    <t>5252280406504</t>
  </si>
  <si>
    <t>王梅</t>
  </si>
  <si>
    <t>5252280406518</t>
  </si>
  <si>
    <t>雷艳</t>
  </si>
  <si>
    <t>22828370109中医康复科医师</t>
  </si>
  <si>
    <t>5152280405825</t>
  </si>
  <si>
    <t>马佳宏</t>
  </si>
  <si>
    <t>5152280405810</t>
  </si>
  <si>
    <t>杨桂平</t>
  </si>
  <si>
    <t>5152280405802</t>
  </si>
  <si>
    <t>蔡雨若</t>
  </si>
  <si>
    <t>5152280405822</t>
  </si>
  <si>
    <t>何孟清</t>
  </si>
  <si>
    <t>5152280405811</t>
  </si>
  <si>
    <t>任华山</t>
  </si>
  <si>
    <t>5152280405824</t>
  </si>
  <si>
    <t>彭佳佳</t>
  </si>
  <si>
    <t>22828370111康复治疗部技师</t>
  </si>
  <si>
    <t>5552280406016</t>
  </si>
  <si>
    <t>喻珊</t>
  </si>
  <si>
    <t>5552280406115</t>
  </si>
  <si>
    <t>郑艳</t>
  </si>
  <si>
    <t>5552280406025</t>
  </si>
  <si>
    <t>文嘉</t>
  </si>
  <si>
    <t>5552280406023</t>
  </si>
  <si>
    <t>姚伦佳</t>
  </si>
  <si>
    <t>5552280405924</t>
  </si>
  <si>
    <t>徐凤</t>
  </si>
  <si>
    <t>5552280406012</t>
  </si>
  <si>
    <t>尹丹妮</t>
  </si>
  <si>
    <t>3702贵州特殊教育中等职业技术学校</t>
  </si>
  <si>
    <t>22828370201专业学科教师</t>
  </si>
  <si>
    <t>4252280405215</t>
  </si>
  <si>
    <t>刁红哲</t>
  </si>
  <si>
    <t>4252280404723</t>
  </si>
  <si>
    <t>成枝</t>
  </si>
  <si>
    <t>4252280404916</t>
  </si>
  <si>
    <t>严世蕊</t>
  </si>
  <si>
    <t>4252280404823</t>
  </si>
  <si>
    <t>童菊</t>
  </si>
  <si>
    <t>4252280405209</t>
  </si>
  <si>
    <t>刘丽</t>
  </si>
  <si>
    <t>4252280405715</t>
  </si>
  <si>
    <t>张梦馨</t>
  </si>
  <si>
    <t>22828370202专业学科教师</t>
  </si>
  <si>
    <t>4252280405409</t>
  </si>
  <si>
    <t>王凤玲</t>
  </si>
  <si>
    <t>4252280404820</t>
  </si>
  <si>
    <t>王思瑶</t>
  </si>
  <si>
    <t>4252280404629</t>
  </si>
  <si>
    <t>刘小敏</t>
  </si>
  <si>
    <t>4252280405317</t>
  </si>
  <si>
    <t>贵州省残疾人联合会直属事业单位2023年公开招聘事业单位工作人员
总成绩及进入体检人员名单</t>
  </si>
  <si>
    <t>面试成绩</t>
  </si>
  <si>
    <t>面试  缺考</t>
  </si>
</sst>
</file>

<file path=xl/styles.xml><?xml version="1.0" encoding="utf-8"?>
<styleSheet xmlns="http://schemas.openxmlformats.org/spreadsheetml/2006/main">
  <numFmts count="2">
    <numFmt numFmtId="176" formatCode="0.00;[Red]0.00"/>
    <numFmt numFmtId="177" formatCode="0.00_ "/>
  </numFmts>
  <fonts count="19">
    <font>
      <sz val="12"/>
      <name val="宋体"/>
      <charset val="134"/>
    </font>
    <font>
      <sz val="22"/>
      <name val="方正小标宋简体"/>
      <charset val="134"/>
    </font>
    <font>
      <sz val="14"/>
      <name val="黑体"/>
      <family val="3"/>
      <charset val="134"/>
    </font>
    <font>
      <sz val="12"/>
      <color indexed="8"/>
      <name val="仿宋_GB2312"/>
      <charset val="134"/>
    </font>
    <font>
      <sz val="11"/>
      <color theme="1"/>
      <name val="宋体"/>
      <family val="3"/>
      <charset val="134"/>
      <scheme val="minor"/>
    </font>
    <font>
      <sz val="12"/>
      <name val="仿宋_GB2312"/>
      <charset val="134"/>
    </font>
    <font>
      <sz val="12"/>
      <color theme="1"/>
      <name val="宋体"/>
      <family val="3"/>
      <charset val="134"/>
    </font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2"/>
      <name val="黑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2"/>
      <color theme="2" tint="-0.89999084444715716"/>
      <name val="仿宋_GB2312"/>
      <charset val="134"/>
    </font>
    <font>
      <sz val="11"/>
      <color rgb="FFFF0000"/>
      <name val="仿宋_GB2312"/>
      <charset val="134"/>
    </font>
    <font>
      <sz val="11"/>
      <color theme="2" tint="-0.89999084444715716"/>
      <name val="仿宋_GB2312"/>
      <charset val="134"/>
    </font>
    <font>
      <sz val="11"/>
      <color theme="1"/>
      <name val="仿宋_GB2312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890133365886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NumberFormat="1" applyFont="1" applyAlignment="1">
      <alignment vertical="center" wrapText="1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vertical="center" wrapText="1"/>
    </xf>
    <xf numFmtId="177" fontId="0" fillId="0" borderId="0" xfId="0" applyNumberFormat="1" applyFont="1" applyFill="1" applyAlignment="1">
      <alignment vertical="center" wrapText="1"/>
    </xf>
    <xf numFmtId="177" fontId="0" fillId="0" borderId="0" xfId="0" applyNumberFormat="1" applyFont="1" applyAlignment="1">
      <alignment vertical="center" wrapText="1"/>
    </xf>
    <xf numFmtId="177" fontId="10" fillId="2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177" fontId="0" fillId="0" borderId="0" xfId="0" applyNumberFormat="1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16" fillId="0" borderId="0" xfId="0" applyFont="1">
      <alignment vertical="center"/>
    </xf>
    <xf numFmtId="0" fontId="10" fillId="0" borderId="1" xfId="0" quotePrefix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2"/>
  <sheetViews>
    <sheetView tabSelected="1" workbookViewId="0">
      <pane ySplit="2" topLeftCell="A3" activePane="bottomLeft" state="frozen"/>
      <selection pane="bottomLeft" activeCell="E2" sqref="E2"/>
    </sheetView>
  </sheetViews>
  <sheetFormatPr defaultColWidth="9" defaultRowHeight="14.25"/>
  <cols>
    <col min="1" max="1" width="6.625" customWidth="1"/>
    <col min="2" max="2" width="8.625" customWidth="1"/>
    <col min="3" max="3" width="20.125" style="21" customWidth="1"/>
    <col min="4" max="4" width="25.5" style="21" customWidth="1"/>
    <col min="5" max="5" width="19.625" style="21" customWidth="1"/>
    <col min="6" max="6" width="11.375" style="21" customWidth="1"/>
    <col min="7" max="7" width="11.5" style="22" customWidth="1"/>
    <col min="8" max="8" width="10.5" style="23" customWidth="1"/>
    <col min="9" max="9" width="10.75" style="22" customWidth="1"/>
    <col min="10" max="10" width="12.125" style="22" customWidth="1"/>
    <col min="11" max="11" width="10.75" style="22" customWidth="1"/>
    <col min="12" max="12" width="9.125" style="22" customWidth="1"/>
    <col min="13" max="13" width="10" style="24" customWidth="1"/>
    <col min="14" max="14" width="7.625" customWidth="1"/>
  </cols>
  <sheetData>
    <row r="1" spans="1:15" ht="98.1" customHeight="1">
      <c r="A1" s="55" t="s">
        <v>0</v>
      </c>
      <c r="B1" s="55"/>
      <c r="C1" s="55"/>
      <c r="D1" s="55"/>
      <c r="E1" s="55"/>
      <c r="F1" s="55"/>
      <c r="G1" s="56"/>
      <c r="H1" s="56"/>
      <c r="I1" s="56"/>
      <c r="J1" s="56"/>
      <c r="K1" s="56"/>
      <c r="L1" s="56"/>
      <c r="M1" s="56"/>
      <c r="N1" s="55"/>
    </row>
    <row r="2" spans="1:15" s="18" customFormat="1" ht="63.95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1" t="s">
        <v>14</v>
      </c>
    </row>
    <row r="3" spans="1:15" s="11" customFormat="1" ht="26.1" customHeight="1">
      <c r="A3" s="3">
        <v>1</v>
      </c>
      <c r="B3" s="6" t="s">
        <v>15</v>
      </c>
      <c r="C3" s="4" t="s">
        <v>16</v>
      </c>
      <c r="D3" s="52" t="s">
        <v>17</v>
      </c>
      <c r="E3" s="6" t="s">
        <v>18</v>
      </c>
      <c r="F3" s="25">
        <v>51.9</v>
      </c>
      <c r="G3" s="26">
        <f t="shared" ref="G3:G31" si="0">F3*0.4</f>
        <v>20.76</v>
      </c>
      <c r="H3" s="27">
        <v>84.2</v>
      </c>
      <c r="I3" s="35"/>
      <c r="J3" s="38"/>
      <c r="K3" s="38">
        <f t="shared" ref="K3:K8" si="1">H3*0.6</f>
        <v>50.52</v>
      </c>
      <c r="L3" s="39">
        <f t="shared" ref="L3:L31" si="2">G3+K3</f>
        <v>71.28</v>
      </c>
      <c r="M3" s="12" t="s">
        <v>19</v>
      </c>
      <c r="N3" s="16"/>
    </row>
    <row r="4" spans="1:15" s="11" customFormat="1" ht="26.1" customHeight="1">
      <c r="A4" s="3">
        <v>2</v>
      </c>
      <c r="B4" s="4" t="s">
        <v>20</v>
      </c>
      <c r="C4" s="4" t="s">
        <v>16</v>
      </c>
      <c r="D4" s="53"/>
      <c r="E4" s="4" t="s">
        <v>21</v>
      </c>
      <c r="F4" s="28">
        <v>54.9</v>
      </c>
      <c r="G4" s="26">
        <f t="shared" si="0"/>
        <v>21.96</v>
      </c>
      <c r="H4" s="27">
        <v>79</v>
      </c>
      <c r="I4" s="39"/>
      <c r="J4" s="38"/>
      <c r="K4" s="40">
        <f t="shared" si="1"/>
        <v>47.4</v>
      </c>
      <c r="L4" s="39">
        <f t="shared" si="2"/>
        <v>69.36</v>
      </c>
      <c r="M4" s="41" t="s">
        <v>22</v>
      </c>
      <c r="N4" s="13"/>
    </row>
    <row r="5" spans="1:15" s="11" customFormat="1" ht="26.1" customHeight="1">
      <c r="A5" s="3">
        <v>3</v>
      </c>
      <c r="B5" s="7" t="s">
        <v>23</v>
      </c>
      <c r="C5" s="4" t="s">
        <v>16</v>
      </c>
      <c r="D5" s="54"/>
      <c r="E5" s="7" t="s">
        <v>24</v>
      </c>
      <c r="F5" s="29">
        <v>46.93</v>
      </c>
      <c r="G5" s="26">
        <f t="shared" si="0"/>
        <v>18.77</v>
      </c>
      <c r="H5" s="27">
        <v>76.400000000000006</v>
      </c>
      <c r="I5" s="39"/>
      <c r="J5" s="38"/>
      <c r="K5" s="38">
        <f t="shared" si="1"/>
        <v>45.84</v>
      </c>
      <c r="L5" s="39">
        <f t="shared" si="2"/>
        <v>64.61</v>
      </c>
      <c r="M5" s="42" t="s">
        <v>22</v>
      </c>
      <c r="N5" s="13"/>
    </row>
    <row r="6" spans="1:15" s="11" customFormat="1" ht="26.1" customHeight="1">
      <c r="A6" s="3">
        <v>4</v>
      </c>
      <c r="B6" s="4" t="s">
        <v>25</v>
      </c>
      <c r="C6" s="4" t="s">
        <v>16</v>
      </c>
      <c r="D6" s="52" t="s">
        <v>26</v>
      </c>
      <c r="E6" s="4" t="s">
        <v>27</v>
      </c>
      <c r="F6" s="28">
        <v>61.3</v>
      </c>
      <c r="G6" s="26">
        <f t="shared" si="0"/>
        <v>24.52</v>
      </c>
      <c r="H6" s="27">
        <v>83.2</v>
      </c>
      <c r="I6" s="35"/>
      <c r="J6" s="38"/>
      <c r="K6" s="38">
        <f t="shared" si="1"/>
        <v>49.92</v>
      </c>
      <c r="L6" s="39">
        <f t="shared" si="2"/>
        <v>74.44</v>
      </c>
      <c r="M6" s="12" t="s">
        <v>19</v>
      </c>
      <c r="N6" s="13"/>
    </row>
    <row r="7" spans="1:15" s="19" customFormat="1" ht="26.1" customHeight="1">
      <c r="A7" s="3">
        <v>5</v>
      </c>
      <c r="B7" s="4" t="s">
        <v>28</v>
      </c>
      <c r="C7" s="4" t="s">
        <v>16</v>
      </c>
      <c r="D7" s="53"/>
      <c r="E7" s="4" t="s">
        <v>29</v>
      </c>
      <c r="F7" s="30">
        <v>56.67</v>
      </c>
      <c r="G7" s="26">
        <f t="shared" si="0"/>
        <v>22.67</v>
      </c>
      <c r="H7" s="27">
        <v>86</v>
      </c>
      <c r="I7" s="35"/>
      <c r="J7" s="38"/>
      <c r="K7" s="40">
        <f t="shared" si="1"/>
        <v>51.6</v>
      </c>
      <c r="L7" s="39">
        <f t="shared" si="2"/>
        <v>74.27</v>
      </c>
      <c r="M7" s="16" t="s">
        <v>19</v>
      </c>
      <c r="N7" s="17"/>
    </row>
    <row r="8" spans="1:15" s="20" customFormat="1" ht="26.1" customHeight="1">
      <c r="A8" s="3">
        <v>6</v>
      </c>
      <c r="B8" s="4" t="s">
        <v>30</v>
      </c>
      <c r="C8" s="4" t="s">
        <v>16</v>
      </c>
      <c r="D8" s="53"/>
      <c r="E8" s="4" t="s">
        <v>31</v>
      </c>
      <c r="F8" s="30">
        <v>58.33</v>
      </c>
      <c r="G8" s="26">
        <f t="shared" si="0"/>
        <v>23.33</v>
      </c>
      <c r="H8" s="27">
        <v>75.8</v>
      </c>
      <c r="I8" s="39"/>
      <c r="J8" s="38"/>
      <c r="K8" s="38">
        <f t="shared" si="1"/>
        <v>45.48</v>
      </c>
      <c r="L8" s="39">
        <f t="shared" si="2"/>
        <v>68.81</v>
      </c>
      <c r="M8" s="17" t="s">
        <v>22</v>
      </c>
      <c r="N8" s="17"/>
      <c r="O8" s="19"/>
    </row>
    <row r="9" spans="1:15" s="20" customFormat="1" ht="26.1" customHeight="1">
      <c r="A9" s="3">
        <v>7</v>
      </c>
      <c r="B9" s="4" t="s">
        <v>32</v>
      </c>
      <c r="C9" s="4" t="s">
        <v>16</v>
      </c>
      <c r="D9" s="54"/>
      <c r="E9" s="4" t="s">
        <v>33</v>
      </c>
      <c r="F9" s="28">
        <v>52.8</v>
      </c>
      <c r="G9" s="26">
        <f t="shared" si="0"/>
        <v>21.12</v>
      </c>
      <c r="H9" s="27">
        <v>76.400000000000006</v>
      </c>
      <c r="I9" s="39"/>
      <c r="J9" s="38"/>
      <c r="K9" s="38">
        <f t="shared" ref="K9:K21" si="3">H9*0.6</f>
        <v>45.84</v>
      </c>
      <c r="L9" s="39">
        <f t="shared" si="2"/>
        <v>66.959999999999994</v>
      </c>
      <c r="M9" s="17" t="s">
        <v>22</v>
      </c>
      <c r="N9" s="17"/>
      <c r="O9" s="19"/>
    </row>
    <row r="10" spans="1:15" s="19" customFormat="1" ht="26.1" customHeight="1">
      <c r="A10" s="3">
        <v>8</v>
      </c>
      <c r="B10" s="4" t="s">
        <v>34</v>
      </c>
      <c r="C10" s="4" t="s">
        <v>16</v>
      </c>
      <c r="D10" s="52" t="s">
        <v>35</v>
      </c>
      <c r="E10" s="4" t="s">
        <v>36</v>
      </c>
      <c r="F10" s="30">
        <v>60.03</v>
      </c>
      <c r="G10" s="26">
        <f t="shared" si="0"/>
        <v>24.01</v>
      </c>
      <c r="H10" s="27">
        <v>81</v>
      </c>
      <c r="I10" s="35"/>
      <c r="J10" s="38"/>
      <c r="K10" s="40">
        <f t="shared" si="3"/>
        <v>48.6</v>
      </c>
      <c r="L10" s="39">
        <f t="shared" si="2"/>
        <v>72.61</v>
      </c>
      <c r="M10" s="16" t="s">
        <v>19</v>
      </c>
      <c r="N10" s="17"/>
    </row>
    <row r="11" spans="1:15" s="19" customFormat="1" ht="26.1" customHeight="1">
      <c r="A11" s="3">
        <v>9</v>
      </c>
      <c r="B11" s="4" t="s">
        <v>37</v>
      </c>
      <c r="C11" s="4" t="s">
        <v>16</v>
      </c>
      <c r="D11" s="53"/>
      <c r="E11" s="4" t="s">
        <v>38</v>
      </c>
      <c r="F11" s="28">
        <v>57.4</v>
      </c>
      <c r="G11" s="26">
        <f t="shared" si="0"/>
        <v>22.96</v>
      </c>
      <c r="H11" s="27">
        <v>79.400000000000006</v>
      </c>
      <c r="I11" s="39"/>
      <c r="J11" s="38"/>
      <c r="K11" s="38">
        <f t="shared" si="3"/>
        <v>47.64</v>
      </c>
      <c r="L11" s="39">
        <f t="shared" si="2"/>
        <v>70.599999999999994</v>
      </c>
      <c r="M11" s="16" t="s">
        <v>19</v>
      </c>
      <c r="N11" s="17"/>
    </row>
    <row r="12" spans="1:15" s="19" customFormat="1" ht="26.1" customHeight="1">
      <c r="A12" s="3">
        <v>10</v>
      </c>
      <c r="B12" s="4" t="s">
        <v>39</v>
      </c>
      <c r="C12" s="4" t="s">
        <v>16</v>
      </c>
      <c r="D12" s="53"/>
      <c r="E12" s="4" t="s">
        <v>40</v>
      </c>
      <c r="F12" s="30">
        <v>55.93</v>
      </c>
      <c r="G12" s="26">
        <f t="shared" si="0"/>
        <v>22.37</v>
      </c>
      <c r="H12" s="27">
        <v>80.2</v>
      </c>
      <c r="I12" s="35"/>
      <c r="J12" s="38"/>
      <c r="K12" s="38">
        <f t="shared" si="3"/>
        <v>48.12</v>
      </c>
      <c r="L12" s="39">
        <f t="shared" si="2"/>
        <v>70.489999999999995</v>
      </c>
      <c r="M12" s="17" t="s">
        <v>22</v>
      </c>
      <c r="N12" s="17"/>
    </row>
    <row r="13" spans="1:15" ht="26.1" customHeight="1">
      <c r="A13" s="3">
        <v>11</v>
      </c>
      <c r="B13" s="4" t="s">
        <v>41</v>
      </c>
      <c r="C13" s="4" t="s">
        <v>16</v>
      </c>
      <c r="D13" s="53"/>
      <c r="E13" s="4" t="s">
        <v>42</v>
      </c>
      <c r="F13" s="28">
        <v>54.3</v>
      </c>
      <c r="G13" s="26">
        <f t="shared" si="0"/>
        <v>21.72</v>
      </c>
      <c r="H13" s="27">
        <v>79.8</v>
      </c>
      <c r="I13" s="39"/>
      <c r="J13" s="38"/>
      <c r="K13" s="38">
        <f t="shared" si="3"/>
        <v>47.88</v>
      </c>
      <c r="L13" s="39">
        <f t="shared" si="2"/>
        <v>69.599999999999994</v>
      </c>
      <c r="M13" s="17" t="s">
        <v>22</v>
      </c>
      <c r="N13" s="13"/>
    </row>
    <row r="14" spans="1:15" ht="26.1" customHeight="1">
      <c r="A14" s="3">
        <v>12</v>
      </c>
      <c r="B14" s="4" t="s">
        <v>43</v>
      </c>
      <c r="C14" s="4" t="s">
        <v>16</v>
      </c>
      <c r="D14" s="53"/>
      <c r="E14" s="4" t="s">
        <v>44</v>
      </c>
      <c r="F14" s="30">
        <v>54.03</v>
      </c>
      <c r="G14" s="26">
        <f t="shared" si="0"/>
        <v>21.61</v>
      </c>
      <c r="H14" s="27">
        <v>77.400000000000006</v>
      </c>
      <c r="I14" s="35"/>
      <c r="J14" s="38"/>
      <c r="K14" s="38">
        <f t="shared" si="3"/>
        <v>46.44</v>
      </c>
      <c r="L14" s="39">
        <f t="shared" si="2"/>
        <v>68.05</v>
      </c>
      <c r="M14" s="17" t="s">
        <v>22</v>
      </c>
      <c r="N14" s="13"/>
    </row>
    <row r="15" spans="1:15" ht="26.1" customHeight="1">
      <c r="A15" s="3">
        <v>13</v>
      </c>
      <c r="B15" s="6" t="s">
        <v>45</v>
      </c>
      <c r="C15" s="4" t="s">
        <v>16</v>
      </c>
      <c r="D15" s="54"/>
      <c r="E15" s="6" t="s">
        <v>46</v>
      </c>
      <c r="F15" s="31">
        <v>53.67</v>
      </c>
      <c r="G15" s="26">
        <f t="shared" si="0"/>
        <v>21.47</v>
      </c>
      <c r="H15" s="27">
        <v>69.599999999999994</v>
      </c>
      <c r="I15" s="39"/>
      <c r="J15" s="38"/>
      <c r="K15" s="38">
        <f t="shared" si="3"/>
        <v>41.76</v>
      </c>
      <c r="L15" s="39">
        <f t="shared" si="2"/>
        <v>63.23</v>
      </c>
      <c r="M15" s="17" t="s">
        <v>22</v>
      </c>
      <c r="N15" s="13"/>
    </row>
    <row r="16" spans="1:15" ht="26.1" customHeight="1">
      <c r="A16" s="3">
        <v>14</v>
      </c>
      <c r="B16" s="4" t="s">
        <v>47</v>
      </c>
      <c r="C16" s="4" t="s">
        <v>16</v>
      </c>
      <c r="D16" s="52" t="s">
        <v>48</v>
      </c>
      <c r="E16" s="4" t="s">
        <v>49</v>
      </c>
      <c r="F16" s="30">
        <v>55.97</v>
      </c>
      <c r="G16" s="26">
        <f t="shared" si="0"/>
        <v>22.39</v>
      </c>
      <c r="H16" s="27">
        <v>86.2</v>
      </c>
      <c r="I16" s="35"/>
      <c r="J16" s="38"/>
      <c r="K16" s="38">
        <f t="shared" si="3"/>
        <v>51.72</v>
      </c>
      <c r="L16" s="39">
        <f t="shared" si="2"/>
        <v>74.11</v>
      </c>
      <c r="M16" s="16" t="s">
        <v>19</v>
      </c>
      <c r="N16" s="13"/>
    </row>
    <row r="17" spans="1:18" ht="26.1" customHeight="1">
      <c r="A17" s="3">
        <v>15</v>
      </c>
      <c r="B17" s="4" t="s">
        <v>50</v>
      </c>
      <c r="C17" s="4" t="s">
        <v>16</v>
      </c>
      <c r="D17" s="53"/>
      <c r="E17" s="4" t="s">
        <v>51</v>
      </c>
      <c r="F17" s="28">
        <v>63.2</v>
      </c>
      <c r="G17" s="26">
        <f t="shared" si="0"/>
        <v>25.28</v>
      </c>
      <c r="H17" s="27">
        <v>80.599999999999994</v>
      </c>
      <c r="I17" s="35"/>
      <c r="J17" s="38"/>
      <c r="K17" s="38">
        <f t="shared" si="3"/>
        <v>48.36</v>
      </c>
      <c r="L17" s="39">
        <f t="shared" si="2"/>
        <v>73.64</v>
      </c>
      <c r="M17" s="16" t="s">
        <v>19</v>
      </c>
      <c r="N17" s="13"/>
    </row>
    <row r="18" spans="1:18" ht="26.1" customHeight="1">
      <c r="A18" s="3">
        <v>16</v>
      </c>
      <c r="B18" s="4" t="s">
        <v>52</v>
      </c>
      <c r="C18" s="4" t="s">
        <v>16</v>
      </c>
      <c r="D18" s="53"/>
      <c r="E18" s="4" t="s">
        <v>53</v>
      </c>
      <c r="F18" s="30">
        <v>56.37</v>
      </c>
      <c r="G18" s="26">
        <f t="shared" si="0"/>
        <v>22.55</v>
      </c>
      <c r="H18" s="27">
        <v>84.8</v>
      </c>
      <c r="I18" s="35"/>
      <c r="J18" s="38"/>
      <c r="K18" s="38">
        <f t="shared" si="3"/>
        <v>50.88</v>
      </c>
      <c r="L18" s="39">
        <f t="shared" si="2"/>
        <v>73.430000000000007</v>
      </c>
      <c r="M18" s="13" t="s">
        <v>22</v>
      </c>
      <c r="N18" s="13"/>
    </row>
    <row r="19" spans="1:18" ht="26.1" customHeight="1">
      <c r="A19" s="3">
        <v>17</v>
      </c>
      <c r="B19" s="4" t="s">
        <v>54</v>
      </c>
      <c r="C19" s="4" t="s">
        <v>16</v>
      </c>
      <c r="D19" s="53"/>
      <c r="E19" s="4" t="s">
        <v>55</v>
      </c>
      <c r="F19" s="30">
        <v>57.07</v>
      </c>
      <c r="G19" s="26">
        <f t="shared" si="0"/>
        <v>22.83</v>
      </c>
      <c r="H19" s="27">
        <v>80.2</v>
      </c>
      <c r="I19" s="39"/>
      <c r="J19" s="38"/>
      <c r="K19" s="38">
        <f t="shared" si="3"/>
        <v>48.12</v>
      </c>
      <c r="L19" s="39">
        <f t="shared" si="2"/>
        <v>70.95</v>
      </c>
      <c r="M19" s="13" t="s">
        <v>22</v>
      </c>
      <c r="N19" s="13"/>
    </row>
    <row r="20" spans="1:18" ht="26.1" customHeight="1">
      <c r="A20" s="3">
        <v>18</v>
      </c>
      <c r="B20" s="4" t="s">
        <v>56</v>
      </c>
      <c r="C20" s="4" t="s">
        <v>16</v>
      </c>
      <c r="D20" s="53"/>
      <c r="E20" s="4" t="s">
        <v>57</v>
      </c>
      <c r="F20" s="30">
        <v>56.07</v>
      </c>
      <c r="G20" s="26">
        <f t="shared" si="0"/>
        <v>22.43</v>
      </c>
      <c r="H20" s="27">
        <v>76.400000000000006</v>
      </c>
      <c r="I20" s="39"/>
      <c r="J20" s="38"/>
      <c r="K20" s="38">
        <f t="shared" si="3"/>
        <v>45.84</v>
      </c>
      <c r="L20" s="39">
        <f t="shared" si="2"/>
        <v>68.27</v>
      </c>
      <c r="M20" s="13" t="s">
        <v>22</v>
      </c>
      <c r="N20" s="13"/>
    </row>
    <row r="21" spans="1:18" ht="26.1" customHeight="1">
      <c r="A21" s="3">
        <v>19</v>
      </c>
      <c r="B21" s="4" t="s">
        <v>58</v>
      </c>
      <c r="C21" s="4" t="s">
        <v>16</v>
      </c>
      <c r="D21" s="54"/>
      <c r="E21" s="4" t="s">
        <v>59</v>
      </c>
      <c r="F21" s="30">
        <v>55.67</v>
      </c>
      <c r="G21" s="26">
        <f t="shared" si="0"/>
        <v>22.27</v>
      </c>
      <c r="H21" s="27">
        <v>69</v>
      </c>
      <c r="I21" s="39"/>
      <c r="J21" s="38"/>
      <c r="K21" s="40">
        <f t="shared" si="3"/>
        <v>41.4</v>
      </c>
      <c r="L21" s="39">
        <f t="shared" si="2"/>
        <v>63.67</v>
      </c>
      <c r="M21" s="13" t="s">
        <v>22</v>
      </c>
      <c r="N21" s="16"/>
      <c r="R21" s="50"/>
    </row>
    <row r="22" spans="1:18" ht="30.95" customHeight="1">
      <c r="A22" s="3">
        <v>20</v>
      </c>
      <c r="B22" s="32" t="s">
        <v>60</v>
      </c>
      <c r="C22" s="33" t="s">
        <v>61</v>
      </c>
      <c r="D22" s="52" t="s">
        <v>62</v>
      </c>
      <c r="E22" s="34" t="s">
        <v>63</v>
      </c>
      <c r="F22" s="34">
        <v>72.83</v>
      </c>
      <c r="G22" s="35">
        <f t="shared" si="0"/>
        <v>29.13</v>
      </c>
      <c r="H22" s="27">
        <v>83.8</v>
      </c>
      <c r="I22" s="27">
        <v>82.5</v>
      </c>
      <c r="J22" s="39">
        <f t="shared" ref="J22:J31" si="4">(I22+H22)/2</f>
        <v>83.15</v>
      </c>
      <c r="K22" s="43">
        <f t="shared" ref="K22:K31" si="5">J22*0.6</f>
        <v>49.89</v>
      </c>
      <c r="L22" s="39">
        <f t="shared" si="2"/>
        <v>79.02</v>
      </c>
      <c r="M22" s="44" t="s">
        <v>19</v>
      </c>
      <c r="N22" s="13"/>
    </row>
    <row r="23" spans="1:18" ht="38.1" customHeight="1">
      <c r="A23" s="3">
        <v>21</v>
      </c>
      <c r="B23" s="32" t="s">
        <v>64</v>
      </c>
      <c r="C23" s="33" t="s">
        <v>61</v>
      </c>
      <c r="D23" s="53"/>
      <c r="E23" s="34" t="s">
        <v>65</v>
      </c>
      <c r="F23" s="27">
        <v>67.5</v>
      </c>
      <c r="G23" s="35">
        <f t="shared" si="0"/>
        <v>27</v>
      </c>
      <c r="H23" s="27">
        <v>80.599999999999994</v>
      </c>
      <c r="I23" s="27">
        <v>80.099999999999994</v>
      </c>
      <c r="J23" s="39">
        <f t="shared" si="4"/>
        <v>80.349999999999994</v>
      </c>
      <c r="K23" s="43">
        <f t="shared" si="5"/>
        <v>48.21</v>
      </c>
      <c r="L23" s="39">
        <f t="shared" si="2"/>
        <v>75.209999999999994</v>
      </c>
      <c r="M23" s="44" t="s">
        <v>19</v>
      </c>
      <c r="N23" s="16"/>
    </row>
    <row r="24" spans="1:18" ht="38.1" customHeight="1">
      <c r="A24" s="3">
        <v>22</v>
      </c>
      <c r="B24" s="32" t="s">
        <v>66</v>
      </c>
      <c r="C24" s="33" t="s">
        <v>61</v>
      </c>
      <c r="D24" s="53"/>
      <c r="E24" s="34" t="s">
        <v>67</v>
      </c>
      <c r="F24" s="34">
        <v>69.17</v>
      </c>
      <c r="G24" s="35">
        <f t="shared" si="0"/>
        <v>27.67</v>
      </c>
      <c r="H24" s="27">
        <v>78.599999999999994</v>
      </c>
      <c r="I24" s="27">
        <v>79.400000000000006</v>
      </c>
      <c r="J24" s="39">
        <f t="shared" si="4"/>
        <v>79</v>
      </c>
      <c r="K24" s="45">
        <f t="shared" si="5"/>
        <v>47.4</v>
      </c>
      <c r="L24" s="39">
        <f t="shared" si="2"/>
        <v>75.069999999999993</v>
      </c>
      <c r="M24" s="46" t="s">
        <v>22</v>
      </c>
      <c r="N24" s="13"/>
    </row>
    <row r="25" spans="1:18" ht="38.1" customHeight="1">
      <c r="A25" s="3">
        <v>23</v>
      </c>
      <c r="B25" s="32" t="s">
        <v>68</v>
      </c>
      <c r="C25" s="33" t="s">
        <v>61</v>
      </c>
      <c r="D25" s="53"/>
      <c r="E25" s="34" t="s">
        <v>69</v>
      </c>
      <c r="F25" s="34">
        <v>67.83</v>
      </c>
      <c r="G25" s="35">
        <f t="shared" si="0"/>
        <v>27.13</v>
      </c>
      <c r="H25" s="27">
        <v>78</v>
      </c>
      <c r="I25" s="27">
        <v>80.3</v>
      </c>
      <c r="J25" s="39">
        <f t="shared" si="4"/>
        <v>79.150000000000006</v>
      </c>
      <c r="K25" s="43">
        <f t="shared" si="5"/>
        <v>47.49</v>
      </c>
      <c r="L25" s="39">
        <f t="shared" si="2"/>
        <v>74.62</v>
      </c>
      <c r="M25" s="46" t="s">
        <v>22</v>
      </c>
      <c r="N25" s="17"/>
    </row>
    <row r="26" spans="1:18" ht="38.1" customHeight="1">
      <c r="A26" s="3">
        <v>24</v>
      </c>
      <c r="B26" s="32" t="s">
        <v>70</v>
      </c>
      <c r="C26" s="33" t="s">
        <v>61</v>
      </c>
      <c r="D26" s="53"/>
      <c r="E26" s="34" t="s">
        <v>71</v>
      </c>
      <c r="F26" s="34">
        <v>66.67</v>
      </c>
      <c r="G26" s="35">
        <f t="shared" si="0"/>
        <v>26.67</v>
      </c>
      <c r="H26" s="27">
        <v>79.2</v>
      </c>
      <c r="I26" s="27">
        <v>80.099999999999994</v>
      </c>
      <c r="J26" s="39">
        <f t="shared" si="4"/>
        <v>79.650000000000006</v>
      </c>
      <c r="K26" s="43">
        <f t="shared" si="5"/>
        <v>47.79</v>
      </c>
      <c r="L26" s="39">
        <f t="shared" si="2"/>
        <v>74.459999999999994</v>
      </c>
      <c r="M26" s="46" t="s">
        <v>22</v>
      </c>
      <c r="N26" s="13"/>
    </row>
    <row r="27" spans="1:18" ht="38.1" customHeight="1">
      <c r="A27" s="3">
        <v>25</v>
      </c>
      <c r="B27" s="32" t="s">
        <v>72</v>
      </c>
      <c r="C27" s="33" t="s">
        <v>61</v>
      </c>
      <c r="D27" s="54"/>
      <c r="E27" s="51" t="s">
        <v>73</v>
      </c>
      <c r="F27" s="34">
        <v>67.83</v>
      </c>
      <c r="G27" s="35">
        <f t="shared" si="0"/>
        <v>27.13</v>
      </c>
      <c r="H27" s="27">
        <v>78</v>
      </c>
      <c r="I27" s="27">
        <v>78.5</v>
      </c>
      <c r="J27" s="39">
        <f t="shared" si="4"/>
        <v>78.25</v>
      </c>
      <c r="K27" s="43">
        <f t="shared" si="5"/>
        <v>46.95</v>
      </c>
      <c r="L27" s="39">
        <f t="shared" si="2"/>
        <v>74.08</v>
      </c>
      <c r="M27" s="46" t="s">
        <v>22</v>
      </c>
      <c r="N27" s="17"/>
    </row>
    <row r="28" spans="1:18" ht="38.1" customHeight="1">
      <c r="A28" s="3">
        <v>26</v>
      </c>
      <c r="B28" s="32" t="s">
        <v>74</v>
      </c>
      <c r="C28" s="33" t="s">
        <v>61</v>
      </c>
      <c r="D28" s="52" t="s">
        <v>75</v>
      </c>
      <c r="E28" s="34" t="s">
        <v>76</v>
      </c>
      <c r="F28" s="34">
        <v>67.67</v>
      </c>
      <c r="G28" s="35">
        <f t="shared" si="0"/>
        <v>27.07</v>
      </c>
      <c r="H28" s="27">
        <v>84.6</v>
      </c>
      <c r="I28" s="27">
        <v>82.86</v>
      </c>
      <c r="J28" s="39">
        <f t="shared" si="4"/>
        <v>83.73</v>
      </c>
      <c r="K28" s="45">
        <f t="shared" si="5"/>
        <v>50.24</v>
      </c>
      <c r="L28" s="39">
        <f t="shared" si="2"/>
        <v>77.31</v>
      </c>
      <c r="M28" s="47" t="s">
        <v>19</v>
      </c>
      <c r="N28" s="17"/>
    </row>
    <row r="29" spans="1:18" ht="38.1" customHeight="1">
      <c r="A29" s="3">
        <v>27</v>
      </c>
      <c r="B29" s="32" t="s">
        <v>77</v>
      </c>
      <c r="C29" s="33" t="s">
        <v>61</v>
      </c>
      <c r="D29" s="53"/>
      <c r="E29" s="34" t="s">
        <v>78</v>
      </c>
      <c r="F29" s="27">
        <v>71.5</v>
      </c>
      <c r="G29" s="35">
        <f t="shared" si="0"/>
        <v>28.6</v>
      </c>
      <c r="H29" s="27">
        <v>78.8</v>
      </c>
      <c r="I29" s="27">
        <v>80.599999999999994</v>
      </c>
      <c r="J29" s="39">
        <f t="shared" si="4"/>
        <v>79.7</v>
      </c>
      <c r="K29" s="43">
        <f t="shared" si="5"/>
        <v>47.82</v>
      </c>
      <c r="L29" s="39">
        <f t="shared" si="2"/>
        <v>76.42</v>
      </c>
      <c r="M29" s="48" t="s">
        <v>22</v>
      </c>
      <c r="N29" s="17"/>
    </row>
    <row r="30" spans="1:18" ht="38.1" customHeight="1">
      <c r="A30" s="3">
        <v>28</v>
      </c>
      <c r="B30" s="32" t="s">
        <v>79</v>
      </c>
      <c r="C30" s="33" t="s">
        <v>61</v>
      </c>
      <c r="D30" s="53"/>
      <c r="E30" s="34" t="s">
        <v>80</v>
      </c>
      <c r="F30" s="34">
        <v>66.83</v>
      </c>
      <c r="G30" s="35">
        <f t="shared" si="0"/>
        <v>26.73</v>
      </c>
      <c r="H30" s="27">
        <v>81.599999999999994</v>
      </c>
      <c r="I30" s="27">
        <v>79.599999999999994</v>
      </c>
      <c r="J30" s="39">
        <f t="shared" si="4"/>
        <v>80.599999999999994</v>
      </c>
      <c r="K30" s="43">
        <f t="shared" si="5"/>
        <v>48.36</v>
      </c>
      <c r="L30" s="39">
        <f t="shared" si="2"/>
        <v>75.09</v>
      </c>
      <c r="M30" s="48" t="s">
        <v>22</v>
      </c>
      <c r="N30" s="17"/>
    </row>
    <row r="31" spans="1:18" ht="38.1" customHeight="1">
      <c r="A31" s="3">
        <v>29</v>
      </c>
      <c r="B31" s="32" t="s">
        <v>81</v>
      </c>
      <c r="C31" s="33" t="s">
        <v>61</v>
      </c>
      <c r="D31" s="54"/>
      <c r="E31" s="34" t="s">
        <v>82</v>
      </c>
      <c r="F31" s="34">
        <v>66.83</v>
      </c>
      <c r="G31" s="35">
        <f t="shared" si="0"/>
        <v>26.73</v>
      </c>
      <c r="H31" s="27">
        <v>73.400000000000006</v>
      </c>
      <c r="I31" s="27">
        <v>73.400000000000006</v>
      </c>
      <c r="J31" s="39">
        <f t="shared" si="4"/>
        <v>73.400000000000006</v>
      </c>
      <c r="K31" s="43">
        <f t="shared" si="5"/>
        <v>44.04</v>
      </c>
      <c r="L31" s="39">
        <f t="shared" si="2"/>
        <v>70.77</v>
      </c>
      <c r="M31" s="48" t="s">
        <v>22</v>
      </c>
      <c r="N31" s="17"/>
    </row>
    <row r="32" spans="1:18">
      <c r="F32" s="36"/>
      <c r="G32" s="37"/>
      <c r="I32" s="49"/>
      <c r="J32" s="37"/>
      <c r="K32" s="37"/>
      <c r="L32" s="37"/>
    </row>
  </sheetData>
  <sheetProtection password="C635" sheet="1" objects="1" scenarios="1"/>
  <mergeCells count="7">
    <mergeCell ref="D22:D27"/>
    <mergeCell ref="D28:D31"/>
    <mergeCell ref="A1:N1"/>
    <mergeCell ref="D3:D5"/>
    <mergeCell ref="D6:D9"/>
    <mergeCell ref="D10:D15"/>
    <mergeCell ref="D16:D21"/>
  </mergeCells>
  <phoneticPr fontId="18" type="noConversion"/>
  <printOptions horizontalCentered="1"/>
  <pageMargins left="0.74791666666666701" right="0.74791666666666701" top="0.59027777777777801" bottom="0.59027777777777801" header="0.51180555555555596" footer="0.51180555555555596"/>
  <pageSetup paperSize="9" scale="70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1"/>
  <sheetViews>
    <sheetView workbookViewId="0">
      <selection activeCell="O16" sqref="O16"/>
    </sheetView>
  </sheetViews>
  <sheetFormatPr defaultColWidth="9" defaultRowHeight="14.25"/>
  <sheetData>
    <row r="1" spans="1:14" ht="27">
      <c r="A1" s="55" t="s">
        <v>83</v>
      </c>
      <c r="B1" s="55"/>
      <c r="C1" s="55"/>
      <c r="D1" s="55"/>
      <c r="E1" s="55"/>
      <c r="F1" s="55"/>
      <c r="G1" s="56"/>
      <c r="H1" s="56"/>
      <c r="I1" s="56"/>
      <c r="J1" s="56"/>
      <c r="K1" s="56"/>
      <c r="L1" s="56"/>
      <c r="M1" s="56"/>
      <c r="N1" s="55"/>
    </row>
    <row r="2" spans="1:14" ht="7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2"/>
      <c r="H2" s="2" t="s">
        <v>7</v>
      </c>
      <c r="I2" s="2" t="s">
        <v>84</v>
      </c>
      <c r="J2" s="2"/>
      <c r="K2" s="2" t="s">
        <v>11</v>
      </c>
      <c r="L2" s="2" t="s">
        <v>12</v>
      </c>
      <c r="M2" s="2" t="s">
        <v>13</v>
      </c>
      <c r="N2" s="1" t="s">
        <v>14</v>
      </c>
    </row>
    <row r="3" spans="1:14">
      <c r="A3" s="3">
        <v>1</v>
      </c>
      <c r="B3" s="4" t="s">
        <v>20</v>
      </c>
      <c r="C3" s="4" t="s">
        <v>16</v>
      </c>
      <c r="D3" s="4" t="s">
        <v>17</v>
      </c>
      <c r="E3" s="4" t="s">
        <v>21</v>
      </c>
      <c r="F3" s="4">
        <v>54.9</v>
      </c>
      <c r="G3" s="5">
        <v>0.4</v>
      </c>
      <c r="H3" s="5">
        <f t="shared" ref="H3:H21" si="0">F3*G3</f>
        <v>21.96</v>
      </c>
      <c r="I3" s="9">
        <v>79</v>
      </c>
      <c r="J3" s="10">
        <v>0.6</v>
      </c>
      <c r="K3" s="11">
        <f t="shared" ref="K3:K21" si="1">I3*J3</f>
        <v>47.4</v>
      </c>
      <c r="L3" s="10">
        <f t="shared" ref="L3:L21" si="2">H3+K3</f>
        <v>69.36</v>
      </c>
      <c r="M3" s="12" t="s">
        <v>19</v>
      </c>
      <c r="N3" s="13"/>
    </row>
    <row r="4" spans="1:14" ht="28.5">
      <c r="A4" s="3">
        <v>2</v>
      </c>
      <c r="B4" s="6" t="s">
        <v>15</v>
      </c>
      <c r="C4" s="4" t="s">
        <v>16</v>
      </c>
      <c r="D4" s="4" t="s">
        <v>17</v>
      </c>
      <c r="E4" s="6" t="s">
        <v>18</v>
      </c>
      <c r="F4" s="6">
        <v>51.9</v>
      </c>
      <c r="G4" s="5">
        <v>0.4</v>
      </c>
      <c r="H4" s="5">
        <f t="shared" si="0"/>
        <v>20.76</v>
      </c>
      <c r="I4" s="9">
        <v>84.2</v>
      </c>
      <c r="J4" s="14">
        <v>0.6</v>
      </c>
      <c r="K4" s="11">
        <f t="shared" si="1"/>
        <v>50.52</v>
      </c>
      <c r="L4" s="10">
        <f t="shared" si="2"/>
        <v>71.28</v>
      </c>
      <c r="M4" s="15" t="s">
        <v>22</v>
      </c>
      <c r="N4" s="16" t="s">
        <v>85</v>
      </c>
    </row>
    <row r="5" spans="1:14">
      <c r="A5" s="3">
        <v>3</v>
      </c>
      <c r="B5" s="7" t="s">
        <v>23</v>
      </c>
      <c r="C5" s="4" t="s">
        <v>16</v>
      </c>
      <c r="D5" s="4" t="s">
        <v>17</v>
      </c>
      <c r="E5" s="7" t="s">
        <v>24</v>
      </c>
      <c r="F5" s="7">
        <v>46.93</v>
      </c>
      <c r="G5" s="5">
        <v>0.4</v>
      </c>
      <c r="H5" s="5">
        <f t="shared" si="0"/>
        <v>18.77</v>
      </c>
      <c r="I5" s="9">
        <v>76.400000000000006</v>
      </c>
      <c r="J5" s="10">
        <v>0.6</v>
      </c>
      <c r="K5" s="11">
        <f t="shared" si="1"/>
        <v>45.84</v>
      </c>
      <c r="L5" s="10">
        <f t="shared" si="2"/>
        <v>64.61</v>
      </c>
      <c r="M5" s="12" t="s">
        <v>19</v>
      </c>
      <c r="N5" s="13"/>
    </row>
    <row r="6" spans="1:14">
      <c r="A6" s="3">
        <v>4</v>
      </c>
      <c r="B6" s="4" t="s">
        <v>25</v>
      </c>
      <c r="C6" s="4" t="s">
        <v>16</v>
      </c>
      <c r="D6" s="4" t="s">
        <v>26</v>
      </c>
      <c r="E6" s="4" t="s">
        <v>27</v>
      </c>
      <c r="F6" s="4">
        <v>61.3</v>
      </c>
      <c r="G6" s="5">
        <v>0.4</v>
      </c>
      <c r="H6" s="5">
        <f t="shared" si="0"/>
        <v>24.52</v>
      </c>
      <c r="I6" s="9">
        <v>83.2</v>
      </c>
      <c r="J6" s="14">
        <v>0.6</v>
      </c>
      <c r="K6" s="11">
        <f t="shared" si="1"/>
        <v>49.92</v>
      </c>
      <c r="L6" s="10">
        <f t="shared" si="2"/>
        <v>74.44</v>
      </c>
      <c r="M6" s="15" t="s">
        <v>22</v>
      </c>
      <c r="N6" s="13"/>
    </row>
    <row r="7" spans="1:14">
      <c r="A7" s="3">
        <v>5</v>
      </c>
      <c r="B7" s="4" t="s">
        <v>30</v>
      </c>
      <c r="C7" s="4" t="s">
        <v>16</v>
      </c>
      <c r="D7" s="4" t="s">
        <v>26</v>
      </c>
      <c r="E7" s="4" t="s">
        <v>31</v>
      </c>
      <c r="F7" s="8">
        <v>58.33</v>
      </c>
      <c r="G7" s="5">
        <v>0.4</v>
      </c>
      <c r="H7" s="5">
        <f t="shared" si="0"/>
        <v>23.33</v>
      </c>
      <c r="I7" s="9">
        <v>75.8</v>
      </c>
      <c r="J7" s="10">
        <v>0.6</v>
      </c>
      <c r="K7" s="11">
        <f t="shared" si="1"/>
        <v>45.48</v>
      </c>
      <c r="L7" s="10">
        <f t="shared" si="2"/>
        <v>68.81</v>
      </c>
      <c r="M7" s="16" t="s">
        <v>19</v>
      </c>
      <c r="N7" s="17"/>
    </row>
    <row r="8" spans="1:14">
      <c r="A8" s="3">
        <v>6</v>
      </c>
      <c r="B8" s="4" t="s">
        <v>28</v>
      </c>
      <c r="C8" s="4" t="s">
        <v>16</v>
      </c>
      <c r="D8" s="4" t="s">
        <v>26</v>
      </c>
      <c r="E8" s="4" t="s">
        <v>29</v>
      </c>
      <c r="F8" s="8">
        <v>56.67</v>
      </c>
      <c r="G8" s="5">
        <v>0.4</v>
      </c>
      <c r="H8" s="5">
        <f t="shared" si="0"/>
        <v>22.67</v>
      </c>
      <c r="I8" s="9">
        <v>86</v>
      </c>
      <c r="J8" s="14">
        <v>0.6</v>
      </c>
      <c r="K8" s="11">
        <f t="shared" si="1"/>
        <v>51.6</v>
      </c>
      <c r="L8" s="10">
        <f t="shared" si="2"/>
        <v>74.27</v>
      </c>
      <c r="M8" s="17" t="s">
        <v>22</v>
      </c>
      <c r="N8" s="17"/>
    </row>
    <row r="9" spans="1:14">
      <c r="A9" s="3">
        <v>7</v>
      </c>
      <c r="B9" s="4" t="s">
        <v>32</v>
      </c>
      <c r="C9" s="4" t="s">
        <v>16</v>
      </c>
      <c r="D9" s="4" t="s">
        <v>26</v>
      </c>
      <c r="E9" s="4" t="s">
        <v>33</v>
      </c>
      <c r="F9" s="8">
        <v>52.8</v>
      </c>
      <c r="G9" s="5">
        <v>0.4</v>
      </c>
      <c r="H9" s="5">
        <f t="shared" si="0"/>
        <v>21.12</v>
      </c>
      <c r="I9" s="9">
        <v>76.400000000000006</v>
      </c>
      <c r="J9" s="10">
        <v>0.6</v>
      </c>
      <c r="K9" s="11">
        <f t="shared" si="1"/>
        <v>45.84</v>
      </c>
      <c r="L9" s="10">
        <f t="shared" si="2"/>
        <v>66.959999999999994</v>
      </c>
      <c r="M9" s="17" t="s">
        <v>22</v>
      </c>
      <c r="N9" s="17"/>
    </row>
    <row r="10" spans="1:14">
      <c r="A10" s="3">
        <v>8</v>
      </c>
      <c r="B10" s="4" t="s">
        <v>34</v>
      </c>
      <c r="C10" s="4" t="s">
        <v>16</v>
      </c>
      <c r="D10" s="4" t="s">
        <v>35</v>
      </c>
      <c r="E10" s="4" t="s">
        <v>36</v>
      </c>
      <c r="F10" s="8">
        <v>60.03</v>
      </c>
      <c r="G10" s="5">
        <v>0.4</v>
      </c>
      <c r="H10" s="5">
        <f t="shared" si="0"/>
        <v>24.01</v>
      </c>
      <c r="I10" s="9">
        <v>81</v>
      </c>
      <c r="J10" s="14">
        <v>0.6</v>
      </c>
      <c r="K10" s="11">
        <f t="shared" si="1"/>
        <v>48.6</v>
      </c>
      <c r="L10" s="10">
        <f t="shared" si="2"/>
        <v>72.61</v>
      </c>
      <c r="M10" s="16" t="s">
        <v>19</v>
      </c>
      <c r="N10" s="17"/>
    </row>
    <row r="11" spans="1:14">
      <c r="A11" s="3">
        <v>9</v>
      </c>
      <c r="B11" s="4" t="s">
        <v>37</v>
      </c>
      <c r="C11" s="4" t="s">
        <v>16</v>
      </c>
      <c r="D11" s="4" t="s">
        <v>35</v>
      </c>
      <c r="E11" s="4" t="s">
        <v>38</v>
      </c>
      <c r="F11" s="8">
        <v>57.4</v>
      </c>
      <c r="G11" s="5">
        <v>0.4</v>
      </c>
      <c r="H11" s="5">
        <f t="shared" si="0"/>
        <v>22.96</v>
      </c>
      <c r="I11" s="9">
        <v>79.400000000000006</v>
      </c>
      <c r="J11" s="10">
        <v>0.6</v>
      </c>
      <c r="K11" s="11">
        <f t="shared" si="1"/>
        <v>47.64</v>
      </c>
      <c r="L11" s="10">
        <f t="shared" si="2"/>
        <v>70.599999999999994</v>
      </c>
      <c r="M11" s="17" t="s">
        <v>22</v>
      </c>
      <c r="N11" s="17"/>
    </row>
    <row r="12" spans="1:14">
      <c r="A12" s="3">
        <v>10</v>
      </c>
      <c r="B12" s="4" t="s">
        <v>39</v>
      </c>
      <c r="C12" s="4" t="s">
        <v>16</v>
      </c>
      <c r="D12" s="4" t="s">
        <v>35</v>
      </c>
      <c r="E12" s="4" t="s">
        <v>40</v>
      </c>
      <c r="F12" s="8">
        <v>55.93</v>
      </c>
      <c r="G12" s="5">
        <v>0.4</v>
      </c>
      <c r="H12" s="5">
        <f t="shared" si="0"/>
        <v>22.37</v>
      </c>
      <c r="I12" s="9">
        <v>80.2</v>
      </c>
      <c r="J12" s="14">
        <v>0.6</v>
      </c>
      <c r="K12" s="11">
        <f t="shared" si="1"/>
        <v>48.12</v>
      </c>
      <c r="L12" s="10">
        <f t="shared" si="2"/>
        <v>70.489999999999995</v>
      </c>
      <c r="M12" s="17" t="s">
        <v>22</v>
      </c>
      <c r="N12" s="17"/>
    </row>
    <row r="13" spans="1:14">
      <c r="A13" s="3">
        <v>11</v>
      </c>
      <c r="B13" s="4" t="s">
        <v>41</v>
      </c>
      <c r="C13" s="4" t="s">
        <v>16</v>
      </c>
      <c r="D13" s="4" t="s">
        <v>35</v>
      </c>
      <c r="E13" s="4" t="s">
        <v>42</v>
      </c>
      <c r="F13" s="8">
        <v>54.3</v>
      </c>
      <c r="G13" s="5">
        <v>0.4</v>
      </c>
      <c r="H13" s="5">
        <f t="shared" si="0"/>
        <v>21.72</v>
      </c>
      <c r="I13" s="9">
        <v>79.8</v>
      </c>
      <c r="J13" s="10">
        <v>0.6</v>
      </c>
      <c r="K13" s="11">
        <f t="shared" si="1"/>
        <v>47.88</v>
      </c>
      <c r="L13" s="10">
        <f t="shared" si="2"/>
        <v>69.599999999999994</v>
      </c>
      <c r="M13" s="16" t="s">
        <v>19</v>
      </c>
      <c r="N13" s="13"/>
    </row>
    <row r="14" spans="1:14">
      <c r="A14" s="3">
        <v>12</v>
      </c>
      <c r="B14" s="4" t="s">
        <v>43</v>
      </c>
      <c r="C14" s="4" t="s">
        <v>16</v>
      </c>
      <c r="D14" s="4" t="s">
        <v>35</v>
      </c>
      <c r="E14" s="4" t="s">
        <v>44</v>
      </c>
      <c r="F14" s="8">
        <v>54.03</v>
      </c>
      <c r="G14" s="5">
        <v>0.4</v>
      </c>
      <c r="H14" s="5">
        <f t="shared" si="0"/>
        <v>21.61</v>
      </c>
      <c r="I14" s="9">
        <v>77.400000000000006</v>
      </c>
      <c r="J14" s="14">
        <v>0.6</v>
      </c>
      <c r="K14" s="11">
        <f t="shared" si="1"/>
        <v>46.44</v>
      </c>
      <c r="L14" s="10">
        <f t="shared" si="2"/>
        <v>68.05</v>
      </c>
      <c r="M14" s="16" t="s">
        <v>19</v>
      </c>
      <c r="N14" s="13"/>
    </row>
    <row r="15" spans="1:14">
      <c r="A15" s="3">
        <v>13</v>
      </c>
      <c r="B15" s="6" t="s">
        <v>45</v>
      </c>
      <c r="C15" s="4" t="s">
        <v>16</v>
      </c>
      <c r="D15" s="4" t="s">
        <v>35</v>
      </c>
      <c r="E15" s="6" t="s">
        <v>46</v>
      </c>
      <c r="F15" s="6">
        <v>53.67</v>
      </c>
      <c r="G15" s="5">
        <v>0.4</v>
      </c>
      <c r="H15" s="5">
        <f t="shared" si="0"/>
        <v>21.47</v>
      </c>
      <c r="I15" s="9">
        <v>69.599999999999994</v>
      </c>
      <c r="J15" s="10">
        <v>0.6</v>
      </c>
      <c r="K15" s="11">
        <f t="shared" si="1"/>
        <v>41.76</v>
      </c>
      <c r="L15" s="10">
        <f t="shared" si="2"/>
        <v>63.23</v>
      </c>
      <c r="M15" s="16" t="s">
        <v>19</v>
      </c>
      <c r="N15" s="13"/>
    </row>
    <row r="16" spans="1:14">
      <c r="A16" s="3">
        <v>14</v>
      </c>
      <c r="B16" s="4" t="s">
        <v>50</v>
      </c>
      <c r="C16" s="4" t="s">
        <v>16</v>
      </c>
      <c r="D16" s="4" t="s">
        <v>48</v>
      </c>
      <c r="E16" s="4" t="s">
        <v>51</v>
      </c>
      <c r="F16" s="8">
        <v>63.2</v>
      </c>
      <c r="G16" s="5">
        <v>0.4</v>
      </c>
      <c r="H16" s="5">
        <f t="shared" si="0"/>
        <v>25.28</v>
      </c>
      <c r="I16" s="9">
        <v>80.599999999999994</v>
      </c>
      <c r="J16" s="14">
        <v>0.6</v>
      </c>
      <c r="K16" s="11">
        <f t="shared" si="1"/>
        <v>48.36</v>
      </c>
      <c r="L16" s="10">
        <f t="shared" si="2"/>
        <v>73.64</v>
      </c>
      <c r="M16" s="13" t="s">
        <v>22</v>
      </c>
      <c r="N16" s="13"/>
    </row>
    <row r="17" spans="1:14">
      <c r="A17" s="3">
        <v>15</v>
      </c>
      <c r="B17" s="4" t="s">
        <v>54</v>
      </c>
      <c r="C17" s="4" t="s">
        <v>16</v>
      </c>
      <c r="D17" s="4" t="s">
        <v>48</v>
      </c>
      <c r="E17" s="4" t="s">
        <v>55</v>
      </c>
      <c r="F17" s="8">
        <v>57.07</v>
      </c>
      <c r="G17" s="5">
        <v>0.4</v>
      </c>
      <c r="H17" s="5">
        <f t="shared" si="0"/>
        <v>22.83</v>
      </c>
      <c r="I17" s="9">
        <v>80.2</v>
      </c>
      <c r="J17" s="10">
        <v>0.6</v>
      </c>
      <c r="K17" s="11">
        <f t="shared" si="1"/>
        <v>48.12</v>
      </c>
      <c r="L17" s="10">
        <f t="shared" si="2"/>
        <v>70.95</v>
      </c>
      <c r="M17" s="13" t="s">
        <v>22</v>
      </c>
      <c r="N17" s="13"/>
    </row>
    <row r="18" spans="1:14">
      <c r="A18" s="3">
        <v>16</v>
      </c>
      <c r="B18" s="4" t="s">
        <v>52</v>
      </c>
      <c r="C18" s="4" t="s">
        <v>16</v>
      </c>
      <c r="D18" s="4" t="s">
        <v>48</v>
      </c>
      <c r="E18" s="4" t="s">
        <v>53</v>
      </c>
      <c r="F18" s="8">
        <v>56.37</v>
      </c>
      <c r="G18" s="5">
        <v>0.4</v>
      </c>
      <c r="H18" s="5">
        <f t="shared" si="0"/>
        <v>22.55</v>
      </c>
      <c r="I18" s="9">
        <v>84.8</v>
      </c>
      <c r="J18" s="14">
        <v>0.6</v>
      </c>
      <c r="K18" s="11">
        <f t="shared" si="1"/>
        <v>50.88</v>
      </c>
      <c r="L18" s="10">
        <f t="shared" si="2"/>
        <v>73.430000000000007</v>
      </c>
      <c r="M18" s="13" t="s">
        <v>22</v>
      </c>
      <c r="N18" s="13"/>
    </row>
    <row r="19" spans="1:14">
      <c r="A19" s="3">
        <v>17</v>
      </c>
      <c r="B19" s="4" t="s">
        <v>56</v>
      </c>
      <c r="C19" s="4" t="s">
        <v>16</v>
      </c>
      <c r="D19" s="4" t="s">
        <v>48</v>
      </c>
      <c r="E19" s="4" t="s">
        <v>57</v>
      </c>
      <c r="F19" s="8">
        <v>56.07</v>
      </c>
      <c r="G19" s="5">
        <v>0.4</v>
      </c>
      <c r="H19" s="5">
        <f t="shared" si="0"/>
        <v>22.43</v>
      </c>
      <c r="I19" s="9">
        <v>76.400000000000006</v>
      </c>
      <c r="J19" s="10">
        <v>0.6</v>
      </c>
      <c r="K19" s="11">
        <f t="shared" si="1"/>
        <v>45.84</v>
      </c>
      <c r="L19" s="10">
        <f t="shared" si="2"/>
        <v>68.27</v>
      </c>
      <c r="M19" s="13" t="s">
        <v>22</v>
      </c>
      <c r="N19" s="13"/>
    </row>
    <row r="20" spans="1:14">
      <c r="A20" s="3">
        <v>18</v>
      </c>
      <c r="B20" s="4" t="s">
        <v>47</v>
      </c>
      <c r="C20" s="4" t="s">
        <v>16</v>
      </c>
      <c r="D20" s="4" t="s">
        <v>48</v>
      </c>
      <c r="E20" s="4" t="s">
        <v>49</v>
      </c>
      <c r="F20" s="8">
        <v>55.97</v>
      </c>
      <c r="G20" s="5">
        <v>0.4</v>
      </c>
      <c r="H20" s="5">
        <f t="shared" si="0"/>
        <v>22.39</v>
      </c>
      <c r="I20" s="9">
        <v>86.2</v>
      </c>
      <c r="J20" s="14">
        <v>0.6</v>
      </c>
      <c r="K20" s="11">
        <f t="shared" si="1"/>
        <v>51.72</v>
      </c>
      <c r="L20" s="10">
        <f t="shared" si="2"/>
        <v>74.11</v>
      </c>
      <c r="M20" s="13" t="s">
        <v>22</v>
      </c>
      <c r="N20" s="13"/>
    </row>
    <row r="21" spans="1:14" ht="28.5">
      <c r="A21" s="3">
        <v>19</v>
      </c>
      <c r="B21" s="4" t="s">
        <v>58</v>
      </c>
      <c r="C21" s="4" t="s">
        <v>16</v>
      </c>
      <c r="D21" s="4" t="s">
        <v>48</v>
      </c>
      <c r="E21" s="4" t="s">
        <v>59</v>
      </c>
      <c r="F21" s="8">
        <v>55.67</v>
      </c>
      <c r="G21" s="5">
        <v>0.4</v>
      </c>
      <c r="H21" s="5">
        <f t="shared" si="0"/>
        <v>22.27</v>
      </c>
      <c r="I21" s="9">
        <v>69</v>
      </c>
      <c r="J21" s="10">
        <v>0.6</v>
      </c>
      <c r="K21" s="11">
        <f t="shared" si="1"/>
        <v>41.4</v>
      </c>
      <c r="L21" s="10">
        <f t="shared" si="2"/>
        <v>63.67</v>
      </c>
      <c r="M21" s="13" t="s">
        <v>22</v>
      </c>
      <c r="N21" s="16" t="s">
        <v>85</v>
      </c>
    </row>
  </sheetData>
  <mergeCells count="1">
    <mergeCell ref="A1:N1"/>
  </mergeCells>
  <phoneticPr fontId="18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Sheet2!Print_Titles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2019-12-20T08:30:00Z</cp:lastPrinted>
  <dcterms:created xsi:type="dcterms:W3CDTF">2013-09-04T02:08:00Z</dcterms:created>
  <dcterms:modified xsi:type="dcterms:W3CDTF">2023-07-12T08:55:21Z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79CB74AC93F940C0B18F3DCE4C3EC34C_13</vt:lpwstr>
  </property>
</Properties>
</file>